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ives compartilhados\Relatórios e Entregas\Relatório Integrado de Gestão UFMG\2021 - Entrega 2022\Proplan\2021\2 Semestre 2021\"/>
    </mc:Choice>
  </mc:AlternateContent>
  <xr:revisionPtr revIDLastSave="0" documentId="13_ncr:1_{1ADAC920-1D0A-40FC-AF9C-667B44C1BCBC}" xr6:coauthVersionLast="47" xr6:coauthVersionMax="47" xr10:uidLastSave="{00000000-0000-0000-0000-000000000000}"/>
  <bookViews>
    <workbookView xWindow="-120" yWindow="-120" windowWidth="20730" windowHeight="11160" xr2:uid="{652F9405-2CBF-4FFB-B1BF-8A4280CFF779}"/>
  </bookViews>
  <sheets>
    <sheet name="Relatório Integrado 2021" sheetId="2" r:id="rId1"/>
  </sheets>
  <definedNames>
    <definedName name="_xlnm.Print_Area" localSheetId="0">'Relatório Integrado 2021'!$A$1:$E$108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2" l="1"/>
  <c r="C90" i="2"/>
  <c r="C87" i="2"/>
  <c r="C91" i="2" s="1"/>
  <c r="D78" i="2"/>
  <c r="C78" i="2"/>
  <c r="D72" i="2"/>
  <c r="C72" i="2"/>
  <c r="D65" i="2"/>
  <c r="C65" i="2"/>
  <c r="D56" i="2"/>
  <c r="C56" i="2"/>
  <c r="D53" i="2"/>
  <c r="D57" i="2" s="1"/>
  <c r="C53" i="2"/>
  <c r="C57" i="2" s="1"/>
  <c r="D42" i="2"/>
  <c r="C42" i="2"/>
  <c r="C31" i="2"/>
  <c r="D30" i="2"/>
  <c r="D29" i="2"/>
  <c r="D28" i="2"/>
  <c r="D31" i="2" s="1"/>
  <c r="D22" i="2"/>
  <c r="C22" i="2"/>
</calcChain>
</file>

<file path=xl/sharedStrings.xml><?xml version="1.0" encoding="utf-8"?>
<sst xmlns="http://schemas.openxmlformats.org/spreadsheetml/2006/main" count="109" uniqueCount="75">
  <si>
    <t>N° de benefícios concedidos de 01/01/2021 a 31/12/2021 - Bolsas</t>
  </si>
  <si>
    <t>GRADUAÇÃO</t>
  </si>
  <si>
    <t>Auxílio</t>
  </si>
  <si>
    <t>Quantidade de Estudantes</t>
  </si>
  <si>
    <t>Quantidade de Bolsas</t>
  </si>
  <si>
    <t>AC - AUXÍLIO COMPLEMENTAR</t>
  </si>
  <si>
    <t>AEA - AUXILIO EMERGENCIAL ALIMENTAÇÃO</t>
  </si>
  <si>
    <t>AEF - AUXÍLIO À ESTUDANTES COM FILHOS</t>
  </si>
  <si>
    <t>AER - AUXILIO EMERGENCIAL RETORNO</t>
  </si>
  <si>
    <t>AIDCS - II AUXÍLIO INCLUSÃO DIGITAL CONTRATAÇÃO DE SERVIÇOS</t>
  </si>
  <si>
    <t>AIDCS IQ - VI  AUXÍLIO INCLUSÃO DIGITAL CONTRATAÇÃO SERVIÇOS INDÍGENA/QUILOMBOLA</t>
  </si>
  <si>
    <t>AIDETA - IV AUXÍLIO INCLUSÃO DIGITAL TECNOLOGIA ASSISTIVA</t>
  </si>
  <si>
    <t>AM - AUXÍLIO MANUTENÇÃO</t>
  </si>
  <si>
    <t>AMA - ACESSO AO MATERIAL ACADÊMICO</t>
  </si>
  <si>
    <t>AMM - AUXÍLIO MORADIA MATERNIDADE</t>
  </si>
  <si>
    <t>AMOR - AUXÍLIO MORADIA</t>
  </si>
  <si>
    <t>AO - AUXÍLIO ÓCULOS - BAO</t>
  </si>
  <si>
    <t>APEIQ - AUXÍLIO PERMANÊNCIA EMERGENCIAL</t>
  </si>
  <si>
    <t>AT - AUXÍLIO TRANSPORTE</t>
  </si>
  <si>
    <t>BAP - BOLSA APADRINHAMENTO</t>
  </si>
  <si>
    <t>BAP ID - BOLSA APADRINHAMENTO INCLUSÃO DIGITAL</t>
  </si>
  <si>
    <t>PROJETO CONVIVÊNCIA</t>
  </si>
  <si>
    <t>TOTAL GRADUAÇÃO *</t>
  </si>
  <si>
    <t>Dados extraídos dia 21/01/2022.</t>
  </si>
  <si>
    <t>ENSINO PROFISSIONAL - COLTEC</t>
  </si>
  <si>
    <t>ACC - AUXÍLIO COMPLEMENTAR COLTEC</t>
  </si>
  <si>
    <t>AIDCS COL - I AUXÍLIO INCLUSÃO DIGITAL CONTRATAÇÃO DE SERVIÇOS COLTEC</t>
  </si>
  <si>
    <t>APC - AUXÍLIO PERMANÊNCIA COLTEC</t>
  </si>
  <si>
    <t>TOTAL ENSINO PROFISSIONAL - COLTEC *</t>
  </si>
  <si>
    <t xml:space="preserve">*A quantidade total de estudantes do Ensino Profissional - Coltec beneficiados não é a soma dos valores apresentados por auxílio, pois um mesmo estudante pode receber mais de uma bolsa. Neste caso, o número efetivo de estudantes beneficiados é de 159. </t>
  </si>
  <si>
    <t>ENSINO PROFISSIONAL - TEATRO UNIVERSITÁRIO</t>
  </si>
  <si>
    <t>AC TU - AUXÍLIO COMPLEMENTAR TU</t>
  </si>
  <si>
    <t>AIDCS TU - II AUXÍLIO INCLUSÃO DIGITAL CONTRATAÇÃO DE SERVIÇOS TU</t>
  </si>
  <si>
    <t>AIDE - AUXILIO INCLUSÃO DIGUTAL EQUIPAMENTOS TU</t>
  </si>
  <si>
    <t>AM TU - AUXÍLIO MANUTENÇÃO TU</t>
  </si>
  <si>
    <t>AMOR TU - AUXÍLIO MORADIA TU</t>
  </si>
  <si>
    <t>TOTAL ENSINO PROFISSIONAL - TEATRO UNIVERSITÁRIO *</t>
  </si>
  <si>
    <t xml:space="preserve">*A quantidade total de estudantes do Ensino Profissional - Teatro Universitário beneficiados não é a soma dos valores apresentados por auxílio, pois um mesmo estudante pode receber mais de uma bolsa. Neste caso, o número efetivo de estudantes beneficiados é de 24. </t>
  </si>
  <si>
    <t>N° de benefícios concedidos de 01/01/2021 a 31/12/2021 - Restaurantes Universitários</t>
  </si>
  <si>
    <t>Classificação</t>
  </si>
  <si>
    <t>Quantidade Acesso</t>
  </si>
  <si>
    <t>Nível I</t>
  </si>
  <si>
    <t>Nível II</t>
  </si>
  <si>
    <t>Nível III</t>
  </si>
  <si>
    <t>Nível IV - A</t>
  </si>
  <si>
    <t>Nível IV - B</t>
  </si>
  <si>
    <t>Ensino Profissional - COLTEC</t>
  </si>
  <si>
    <t>Ensino Profissional - TEATRO UNIVERSITÁRIO</t>
  </si>
  <si>
    <t>TOTAL ENSINO PROFISSIONAL - COLTEC E TEATRO UNIVERSITÁRIO</t>
  </si>
  <si>
    <t>TOTAL GERAL</t>
  </si>
  <si>
    <t>Quantidade de estudantes que utilizaram o benefício dos Restaurantes e a quantidade de acesso  entre 01/01/2021 e 31/12/2021</t>
  </si>
  <si>
    <t>*A quantidade total de estudantes assistidos na graduação não é a soma dos valores apresentados por nível, pois um mesmo estudante pode ter sido classificado em mais de um nível no período analisado (01/01/2021 a 31/12/2021). Neste caso, o número efetivo de estudantes beneficiados é de 2.630.</t>
  </si>
  <si>
    <t>N° de benefícios concedidos de 01/01/2021 a 31/12/2021 - Moradias Universitárias</t>
  </si>
  <si>
    <t>Localidade</t>
  </si>
  <si>
    <r>
      <t>N</t>
    </r>
    <r>
      <rPr>
        <b/>
        <sz val="11"/>
        <color theme="1"/>
        <rFont val="Calibri"/>
        <family val="2"/>
      </rPr>
      <t>º Estudantes</t>
    </r>
  </si>
  <si>
    <r>
      <t>N</t>
    </r>
    <r>
      <rPr>
        <b/>
        <sz val="11"/>
        <color theme="1"/>
        <rFont val="Calibri"/>
        <family val="2"/>
      </rPr>
      <t>º Ocupações</t>
    </r>
  </si>
  <si>
    <t>Belo Horizonte</t>
  </si>
  <si>
    <t>Montes Claros</t>
  </si>
  <si>
    <t>Dados extraídos dia 24/01/2022 - Quantidade de estudantes que utilizaram o benefício da Moradia Universitária</t>
  </si>
  <si>
    <t>N° de benefícios concedidos de 01/01/2021 a 31/12/2021 - PROGRAMA DE FORMAÇÃO PROFISSIONAL COMPLEMENTAR</t>
  </si>
  <si>
    <t>Cidade</t>
  </si>
  <si>
    <t>Dados extraídos dia 26/01/2022.</t>
  </si>
  <si>
    <t>PFPC - Programa De Formação Profissional Complementar Fump-UFMG</t>
  </si>
  <si>
    <t>Quantidade de Estudantes Assistidos</t>
  </si>
  <si>
    <t>Dados extraídos dia 24/01/2022 - Quantidade de estudantes assistidos entre 01/01/2021 e 31/12/2021</t>
  </si>
  <si>
    <t xml:space="preserve">*A quantidade total de estudantes assistidos da graduação não é a soma dos valores apresentados por nível, pois um mesmo estudante pode ter sido classificado em mais de um nível no período analisado (01/01/2021 a 31/12/2021). </t>
  </si>
  <si>
    <t>TOTAL DE ESTUDANTES SEM REPETIÇÃO DE CPF´S POR NÍVEL DE FORMAÇÃO</t>
  </si>
  <si>
    <t>QUANTIDADE</t>
  </si>
  <si>
    <t>COLTEC</t>
  </si>
  <si>
    <t>TEATRO UNIVERSITÁRIO</t>
  </si>
  <si>
    <t>TOTAL GERAL SEM REPETIÇÃO DE CPF´S POR NÍVEL DE FORMAÇÃO</t>
  </si>
  <si>
    <t>Profª Sandra Maria Gualberto Braga Bianchet</t>
  </si>
  <si>
    <t>Fundação Universitária Mendes Pimentel - Fump</t>
  </si>
  <si>
    <r>
      <t xml:space="preserve">*A quantidade total de estudantes da graduação beneficiados não é a soma dos valores apresentados por auxílio, pois um mesmo estudante pode receber mais de uma bolsa. Neste caso, o número efetivo de estudantes beneficiados é de </t>
    </r>
    <r>
      <rPr>
        <b/>
        <sz val="11"/>
        <rFont val="Calibri"/>
        <family val="2"/>
        <scheme val="minor"/>
      </rPr>
      <t>7940</t>
    </r>
    <r>
      <rPr>
        <b/>
        <sz val="11"/>
        <color theme="1"/>
        <rFont val="Calibri"/>
        <family val="2"/>
        <scheme val="minor"/>
      </rPr>
      <t xml:space="preserve">. </t>
    </r>
  </si>
  <si>
    <t>Belo Horizonte, 28 de 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</si>
</sst>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F152-FA3F-4592-864C-C64AC1EC8D52}">
  <sheetPr>
    <tabColor theme="9" tint="0.39997558519241921"/>
    <pageSetUpPr fitToPage="1"/>
  </sheetPr>
  <dimension ref="A2:H107"/>
  <sheetViews>
    <sheetView showGridLines="0" tabSelected="1" zoomScaleNormal="100" zoomScaleSheetLayoutView="100" workbookViewId="0">
      <selection activeCell="B2" sqref="B2:D2"/>
    </sheetView>
  </sheetViews>
  <sheetFormatPr defaultRowHeight="15" x14ac:dyDescent="0.25"/>
  <cols>
    <col min="1" max="1" width="1.42578125" style="1" customWidth="1"/>
    <col min="2" max="2" width="83" style="1" customWidth="1"/>
    <col min="3" max="3" width="20.28515625" style="1" bestFit="1" customWidth="1"/>
    <col min="4" max="4" width="14.28515625" style="1" bestFit="1" customWidth="1"/>
    <col min="5" max="5" width="1.85546875" style="1" customWidth="1"/>
    <col min="6" max="6" width="9.140625" style="1"/>
    <col min="7" max="7" width="67.7109375" style="1" bestFit="1" customWidth="1"/>
    <col min="8" max="16384" width="9.140625" style="1"/>
  </cols>
  <sheetData>
    <row r="2" spans="2:8" x14ac:dyDescent="0.25">
      <c r="B2" s="64" t="s">
        <v>0</v>
      </c>
      <c r="C2" s="65"/>
      <c r="D2" s="66"/>
    </row>
    <row r="3" spans="2:8" x14ac:dyDescent="0.25">
      <c r="B3" s="67" t="s">
        <v>1</v>
      </c>
      <c r="C3" s="68"/>
      <c r="D3" s="69"/>
    </row>
    <row r="4" spans="2:8" ht="30" x14ac:dyDescent="0.25">
      <c r="B4" s="2" t="s">
        <v>2</v>
      </c>
      <c r="C4" s="3" t="s">
        <v>3</v>
      </c>
      <c r="D4" s="4" t="s">
        <v>4</v>
      </c>
    </row>
    <row r="5" spans="2:8" x14ac:dyDescent="0.25">
      <c r="B5" s="5" t="s">
        <v>5</v>
      </c>
      <c r="C5" s="33">
        <v>7542</v>
      </c>
      <c r="D5" s="34">
        <v>63686</v>
      </c>
      <c r="E5" s="35"/>
      <c r="F5" s="35"/>
      <c r="G5" s="35"/>
    </row>
    <row r="6" spans="2:8" x14ac:dyDescent="0.25">
      <c r="B6" s="5" t="s">
        <v>6</v>
      </c>
      <c r="C6" s="33">
        <v>2603</v>
      </c>
      <c r="D6" s="34">
        <v>4277</v>
      </c>
      <c r="E6" s="35"/>
      <c r="F6" s="35"/>
      <c r="G6" s="35"/>
    </row>
    <row r="7" spans="2:8" x14ac:dyDescent="0.25">
      <c r="B7" s="5" t="s">
        <v>7</v>
      </c>
      <c r="C7" s="33">
        <v>86</v>
      </c>
      <c r="D7" s="34">
        <v>708</v>
      </c>
      <c r="E7" s="35"/>
      <c r="F7" s="35"/>
      <c r="G7" s="35"/>
    </row>
    <row r="8" spans="2:8" x14ac:dyDescent="0.25">
      <c r="B8" s="5" t="s">
        <v>8</v>
      </c>
      <c r="C8" s="33">
        <v>558</v>
      </c>
      <c r="D8" s="34">
        <v>558</v>
      </c>
      <c r="E8" s="35"/>
      <c r="F8" s="35"/>
      <c r="G8" s="35"/>
    </row>
    <row r="9" spans="2:8" x14ac:dyDescent="0.25">
      <c r="B9" s="5" t="s">
        <v>9</v>
      </c>
      <c r="C9" s="33">
        <v>1953</v>
      </c>
      <c r="D9" s="34">
        <v>15232</v>
      </c>
      <c r="G9" s="70"/>
    </row>
    <row r="10" spans="2:8" x14ac:dyDescent="0.25">
      <c r="B10" s="5" t="s">
        <v>10</v>
      </c>
      <c r="C10" s="6">
        <v>237</v>
      </c>
      <c r="D10" s="7">
        <v>1728</v>
      </c>
    </row>
    <row r="11" spans="2:8" x14ac:dyDescent="0.25">
      <c r="B11" s="36" t="s">
        <v>11</v>
      </c>
      <c r="C11" s="33">
        <v>55</v>
      </c>
      <c r="D11" s="34">
        <v>63</v>
      </c>
      <c r="E11" s="35"/>
      <c r="F11" s="35"/>
      <c r="G11" s="35"/>
    </row>
    <row r="12" spans="2:8" x14ac:dyDescent="0.25">
      <c r="B12" s="36" t="s">
        <v>12</v>
      </c>
      <c r="C12" s="33">
        <v>4439</v>
      </c>
      <c r="D12" s="34">
        <v>34968</v>
      </c>
      <c r="E12" s="35"/>
      <c r="F12" s="35"/>
      <c r="G12" s="35"/>
    </row>
    <row r="13" spans="2:8" x14ac:dyDescent="0.25">
      <c r="B13" s="37" t="s">
        <v>13</v>
      </c>
      <c r="C13" s="33">
        <v>2</v>
      </c>
      <c r="D13" s="34">
        <v>2</v>
      </c>
      <c r="E13" s="35"/>
      <c r="F13" s="35"/>
      <c r="G13" s="35"/>
    </row>
    <row r="14" spans="2:8" x14ac:dyDescent="0.25">
      <c r="B14" s="5" t="s">
        <v>14</v>
      </c>
      <c r="C14" s="6">
        <v>2</v>
      </c>
      <c r="D14" s="7">
        <v>22</v>
      </c>
    </row>
    <row r="15" spans="2:8" x14ac:dyDescent="0.25">
      <c r="B15" s="5" t="s">
        <v>15</v>
      </c>
      <c r="C15" s="6">
        <v>537</v>
      </c>
      <c r="D15" s="7">
        <v>4559</v>
      </c>
      <c r="F15"/>
      <c r="H15"/>
    </row>
    <row r="16" spans="2:8" x14ac:dyDescent="0.25">
      <c r="B16" s="5" t="s">
        <v>16</v>
      </c>
      <c r="C16" s="6">
        <v>282</v>
      </c>
      <c r="D16" s="7">
        <v>282</v>
      </c>
    </row>
    <row r="17" spans="1:7" x14ac:dyDescent="0.25">
      <c r="B17" s="5" t="s">
        <v>17</v>
      </c>
      <c r="C17" s="6">
        <v>58</v>
      </c>
      <c r="D17" s="7">
        <v>348</v>
      </c>
    </row>
    <row r="18" spans="1:7" x14ac:dyDescent="0.25">
      <c r="B18" s="5" t="s">
        <v>18</v>
      </c>
      <c r="C18" s="6">
        <v>1239</v>
      </c>
      <c r="D18" s="34">
        <v>3634</v>
      </c>
      <c r="G18" s="70"/>
    </row>
    <row r="19" spans="1:7" x14ac:dyDescent="0.25">
      <c r="B19" s="36" t="s">
        <v>19</v>
      </c>
      <c r="C19" s="33">
        <v>84</v>
      </c>
      <c r="D19" s="34">
        <v>500</v>
      </c>
      <c r="E19" s="35"/>
      <c r="F19" s="35"/>
      <c r="G19" s="35"/>
    </row>
    <row r="20" spans="1:7" x14ac:dyDescent="0.25">
      <c r="B20" s="36" t="s">
        <v>20</v>
      </c>
      <c r="C20" s="33">
        <v>37</v>
      </c>
      <c r="D20" s="34">
        <v>37</v>
      </c>
      <c r="E20" s="35"/>
      <c r="F20" s="35"/>
      <c r="G20" s="35"/>
    </row>
    <row r="21" spans="1:7" x14ac:dyDescent="0.25">
      <c r="B21" s="5" t="s">
        <v>21</v>
      </c>
      <c r="C21" s="6">
        <v>5</v>
      </c>
      <c r="D21" s="7">
        <v>12</v>
      </c>
    </row>
    <row r="22" spans="1:7" x14ac:dyDescent="0.25">
      <c r="A22" s="8"/>
      <c r="B22" s="9" t="s">
        <v>22</v>
      </c>
      <c r="C22" s="10">
        <f>SUM(C5:C21)</f>
        <v>19719</v>
      </c>
      <c r="D22" s="11">
        <f>SUM(D5:D21)</f>
        <v>130616</v>
      </c>
    </row>
    <row r="23" spans="1:7" ht="16.5" customHeight="1" x14ac:dyDescent="0.25">
      <c r="A23" s="8"/>
      <c r="B23" s="55" t="s">
        <v>23</v>
      </c>
      <c r="C23" s="56"/>
      <c r="D23" s="57"/>
    </row>
    <row r="24" spans="1:7" ht="63.75" customHeight="1" x14ac:dyDescent="0.25">
      <c r="A24" s="8"/>
      <c r="B24" s="55" t="s">
        <v>73</v>
      </c>
      <c r="C24" s="56"/>
      <c r="D24" s="57"/>
    </row>
    <row r="25" spans="1:7" ht="9.75" customHeight="1" x14ac:dyDescent="0.25">
      <c r="A25" s="8"/>
    </row>
    <row r="26" spans="1:7" x14ac:dyDescent="0.25">
      <c r="B26" s="64" t="s">
        <v>24</v>
      </c>
      <c r="C26" s="65"/>
      <c r="D26" s="66"/>
    </row>
    <row r="27" spans="1:7" ht="30" x14ac:dyDescent="0.25">
      <c r="B27" s="9" t="s">
        <v>2</v>
      </c>
      <c r="C27" s="12" t="s">
        <v>3</v>
      </c>
      <c r="D27" s="13" t="s">
        <v>4</v>
      </c>
    </row>
    <row r="28" spans="1:7" x14ac:dyDescent="0.25">
      <c r="B28" s="14" t="s">
        <v>25</v>
      </c>
      <c r="C28" s="15">
        <v>159</v>
      </c>
      <c r="D28" s="16">
        <f>555+712</f>
        <v>1267</v>
      </c>
    </row>
    <row r="29" spans="1:7" x14ac:dyDescent="0.25">
      <c r="B29" s="5" t="s">
        <v>26</v>
      </c>
      <c r="C29" s="6">
        <v>36</v>
      </c>
      <c r="D29" s="7">
        <f>147+156</f>
        <v>303</v>
      </c>
    </row>
    <row r="30" spans="1:7" x14ac:dyDescent="0.25">
      <c r="B30" s="5" t="s">
        <v>27</v>
      </c>
      <c r="C30" s="6">
        <v>137</v>
      </c>
      <c r="D30" s="7">
        <f>380+529</f>
        <v>909</v>
      </c>
    </row>
    <row r="31" spans="1:7" x14ac:dyDescent="0.25">
      <c r="B31" s="9" t="s">
        <v>28</v>
      </c>
      <c r="C31" s="10">
        <f>SUM(C28:C30)</f>
        <v>332</v>
      </c>
      <c r="D31" s="11">
        <f>SUM(D28:D30)</f>
        <v>2479</v>
      </c>
    </row>
    <row r="32" spans="1:7" ht="15" customHeight="1" x14ac:dyDescent="0.25">
      <c r="B32" s="55" t="s">
        <v>23</v>
      </c>
      <c r="C32" s="56"/>
      <c r="D32" s="57"/>
    </row>
    <row r="33" spans="1:8" ht="62.25" customHeight="1" x14ac:dyDescent="0.25">
      <c r="B33" s="55" t="s">
        <v>29</v>
      </c>
      <c r="C33" s="56"/>
      <c r="D33" s="57"/>
    </row>
    <row r="34" spans="1:8" ht="9.75" customHeight="1" x14ac:dyDescent="0.25">
      <c r="A34" s="8"/>
    </row>
    <row r="35" spans="1:8" x14ac:dyDescent="0.25">
      <c r="B35" s="64" t="s">
        <v>30</v>
      </c>
      <c r="C35" s="65"/>
      <c r="D35" s="66"/>
    </row>
    <row r="36" spans="1:8" ht="30" x14ac:dyDescent="0.25">
      <c r="B36" s="9" t="s">
        <v>2</v>
      </c>
      <c r="C36" s="12" t="s">
        <v>3</v>
      </c>
      <c r="D36" s="13" t="s">
        <v>4</v>
      </c>
    </row>
    <row r="37" spans="1:8" x14ac:dyDescent="0.25">
      <c r="B37" s="14" t="s">
        <v>31</v>
      </c>
      <c r="C37" s="38">
        <v>24</v>
      </c>
      <c r="D37" s="39">
        <v>173</v>
      </c>
      <c r="E37" s="35"/>
      <c r="F37" s="35"/>
      <c r="G37" s="35"/>
    </row>
    <row r="38" spans="1:8" x14ac:dyDescent="0.25">
      <c r="B38" s="5" t="s">
        <v>32</v>
      </c>
      <c r="C38" s="33">
        <v>5</v>
      </c>
      <c r="D38" s="34">
        <v>29</v>
      </c>
      <c r="E38" s="35"/>
      <c r="F38" s="35"/>
      <c r="G38" s="35"/>
    </row>
    <row r="39" spans="1:8" x14ac:dyDescent="0.25">
      <c r="B39" s="5" t="s">
        <v>33</v>
      </c>
      <c r="C39" s="33">
        <v>2</v>
      </c>
      <c r="D39" s="34">
        <v>2</v>
      </c>
      <c r="E39" s="35"/>
      <c r="F39" s="35"/>
      <c r="G39" s="35"/>
    </row>
    <row r="40" spans="1:8" x14ac:dyDescent="0.25">
      <c r="B40" s="5" t="s">
        <v>34</v>
      </c>
      <c r="C40" s="33">
        <v>21</v>
      </c>
      <c r="D40" s="34">
        <v>117</v>
      </c>
      <c r="E40" s="35"/>
      <c r="F40" s="35"/>
      <c r="G40" s="35"/>
    </row>
    <row r="41" spans="1:8" x14ac:dyDescent="0.25">
      <c r="B41" s="17" t="s">
        <v>35</v>
      </c>
      <c r="C41" s="33">
        <v>4</v>
      </c>
      <c r="D41" s="40">
        <v>24</v>
      </c>
      <c r="E41" s="35"/>
      <c r="F41" s="41"/>
      <c r="G41" s="35"/>
    </row>
    <row r="42" spans="1:8" x14ac:dyDescent="0.25">
      <c r="B42" s="9" t="s">
        <v>36</v>
      </c>
      <c r="C42" s="10">
        <f>SUM(C37:C41)</f>
        <v>56</v>
      </c>
      <c r="D42" s="11">
        <f>SUM(D37:D41)</f>
        <v>345</v>
      </c>
      <c r="F42" s="18"/>
    </row>
    <row r="43" spans="1:8" ht="15.75" customHeight="1" x14ac:dyDescent="0.25">
      <c r="B43" s="55" t="s">
        <v>23</v>
      </c>
      <c r="C43" s="56"/>
      <c r="D43" s="57"/>
      <c r="G43" s="35"/>
    </row>
    <row r="44" spans="1:8" ht="63.75" customHeight="1" x14ac:dyDescent="0.25">
      <c r="B44" s="55" t="s">
        <v>37</v>
      </c>
      <c r="C44" s="56"/>
      <c r="D44" s="57"/>
      <c r="G44" s="35"/>
    </row>
    <row r="45" spans="1:8" ht="9.75" customHeight="1" x14ac:dyDescent="0.25">
      <c r="A45" s="8"/>
    </row>
    <row r="46" spans="1:8" x14ac:dyDescent="0.25">
      <c r="B46" s="62" t="s">
        <v>38</v>
      </c>
      <c r="C46" s="62"/>
      <c r="D46" s="62"/>
    </row>
    <row r="47" spans="1:8" ht="30" x14ac:dyDescent="0.25">
      <c r="B47" s="9" t="s">
        <v>39</v>
      </c>
      <c r="C47" s="12" t="s">
        <v>3</v>
      </c>
      <c r="D47" s="13" t="s">
        <v>40</v>
      </c>
    </row>
    <row r="48" spans="1:8" x14ac:dyDescent="0.25">
      <c r="B48" s="19" t="s">
        <v>41</v>
      </c>
      <c r="C48" s="42">
        <v>1811</v>
      </c>
      <c r="D48" s="39">
        <v>56401</v>
      </c>
      <c r="E48" s="35"/>
      <c r="F48" s="35"/>
      <c r="G48" s="35"/>
      <c r="H48" s="20"/>
    </row>
    <row r="49" spans="1:8" x14ac:dyDescent="0.25">
      <c r="B49" s="19" t="s">
        <v>42</v>
      </c>
      <c r="C49" s="42">
        <v>339</v>
      </c>
      <c r="D49" s="34">
        <v>7976</v>
      </c>
      <c r="E49" s="35"/>
      <c r="F49" s="35"/>
      <c r="G49" s="35"/>
      <c r="H49" s="20"/>
    </row>
    <row r="50" spans="1:8" x14ac:dyDescent="0.25">
      <c r="B50" s="19" t="s">
        <v>43</v>
      </c>
      <c r="C50" s="42">
        <v>450</v>
      </c>
      <c r="D50" s="34">
        <v>12308</v>
      </c>
      <c r="E50" s="35"/>
      <c r="F50" s="35"/>
      <c r="G50" s="35"/>
      <c r="H50" s="20"/>
    </row>
    <row r="51" spans="1:8" x14ac:dyDescent="0.25">
      <c r="B51" s="19" t="s">
        <v>44</v>
      </c>
      <c r="C51" s="42">
        <v>27</v>
      </c>
      <c r="D51" s="34">
        <v>641</v>
      </c>
      <c r="E51" s="35"/>
      <c r="F51" s="35"/>
      <c r="G51" s="35"/>
      <c r="H51" s="22"/>
    </row>
    <row r="52" spans="1:8" x14ac:dyDescent="0.25">
      <c r="B52" s="19" t="s">
        <v>45</v>
      </c>
      <c r="C52" s="42">
        <v>79</v>
      </c>
      <c r="D52" s="40">
        <v>2268</v>
      </c>
      <c r="E52" s="35"/>
      <c r="F52" s="35"/>
      <c r="G52" s="35"/>
      <c r="H52" s="22"/>
    </row>
    <row r="53" spans="1:8" x14ac:dyDescent="0.25">
      <c r="B53" s="9" t="s">
        <v>22</v>
      </c>
      <c r="C53" s="43">
        <f>SUM(C48:C52)</f>
        <v>2706</v>
      </c>
      <c r="D53" s="44">
        <f>SUM(D48:D52)</f>
        <v>79594</v>
      </c>
      <c r="E53" s="35"/>
      <c r="F53" s="35"/>
      <c r="G53" s="35"/>
    </row>
    <row r="54" spans="1:8" x14ac:dyDescent="0.25">
      <c r="B54" s="19" t="s">
        <v>46</v>
      </c>
      <c r="C54" s="33">
        <v>33</v>
      </c>
      <c r="D54" s="34">
        <v>456</v>
      </c>
      <c r="E54" s="35"/>
      <c r="F54" s="35"/>
      <c r="G54" s="35"/>
    </row>
    <row r="55" spans="1:8" x14ac:dyDescent="0.25">
      <c r="B55" s="19" t="s">
        <v>47</v>
      </c>
      <c r="C55" s="33">
        <v>6</v>
      </c>
      <c r="D55" s="34">
        <v>115</v>
      </c>
      <c r="E55" s="35"/>
      <c r="F55" s="35"/>
      <c r="G55" s="35"/>
      <c r="H55" s="18"/>
    </row>
    <row r="56" spans="1:8" x14ac:dyDescent="0.25">
      <c r="B56" s="2" t="s">
        <v>48</v>
      </c>
      <c r="C56" s="23">
        <f>SUM(C54:C55)</f>
        <v>39</v>
      </c>
      <c r="D56" s="24">
        <f>SUM(D54:D55)</f>
        <v>571</v>
      </c>
    </row>
    <row r="57" spans="1:8" x14ac:dyDescent="0.25">
      <c r="B57" s="25" t="s">
        <v>49</v>
      </c>
      <c r="C57" s="26">
        <f>C53+C56</f>
        <v>2745</v>
      </c>
      <c r="D57" s="27">
        <f>D53+D56</f>
        <v>80165</v>
      </c>
    </row>
    <row r="58" spans="1:8" ht="16.5" customHeight="1" x14ac:dyDescent="0.25">
      <c r="B58" s="63" t="s">
        <v>50</v>
      </c>
      <c r="C58" s="63"/>
      <c r="D58" s="63"/>
    </row>
    <row r="59" spans="1:8" ht="48.75" customHeight="1" x14ac:dyDescent="0.25">
      <c r="B59" s="55" t="s">
        <v>51</v>
      </c>
      <c r="C59" s="56"/>
      <c r="D59" s="57"/>
      <c r="G59" s="35"/>
    </row>
    <row r="60" spans="1:8" ht="9.75" customHeight="1" x14ac:dyDescent="0.25">
      <c r="A60" s="8"/>
    </row>
    <row r="61" spans="1:8" x14ac:dyDescent="0.25">
      <c r="B61" s="62" t="s">
        <v>52</v>
      </c>
      <c r="C61" s="62"/>
      <c r="D61" s="62"/>
    </row>
    <row r="62" spans="1:8" x14ac:dyDescent="0.25">
      <c r="B62" s="28" t="s">
        <v>53</v>
      </c>
      <c r="C62" s="29" t="s">
        <v>54</v>
      </c>
      <c r="D62" s="30" t="s">
        <v>55</v>
      </c>
    </row>
    <row r="63" spans="1:8" x14ac:dyDescent="0.25">
      <c r="B63" s="19" t="s">
        <v>56</v>
      </c>
      <c r="C63" s="6">
        <v>1059</v>
      </c>
      <c r="D63" s="31">
        <v>11179</v>
      </c>
    </row>
    <row r="64" spans="1:8" x14ac:dyDescent="0.25">
      <c r="B64" s="19" t="s">
        <v>57</v>
      </c>
      <c r="C64" s="6">
        <v>131</v>
      </c>
      <c r="D64" s="7">
        <v>1153</v>
      </c>
    </row>
    <row r="65" spans="1:7" x14ac:dyDescent="0.25">
      <c r="B65" s="9" t="s">
        <v>49</v>
      </c>
      <c r="C65" s="10">
        <f>SUM(C63:C64)</f>
        <v>1190</v>
      </c>
      <c r="D65" s="11">
        <f>SUM(D63:D64)</f>
        <v>12332</v>
      </c>
      <c r="F65" s="18"/>
    </row>
    <row r="66" spans="1:7" x14ac:dyDescent="0.25">
      <c r="B66" s="63" t="s">
        <v>58</v>
      </c>
      <c r="C66" s="63"/>
      <c r="D66" s="63"/>
    </row>
    <row r="67" spans="1:7" ht="9.75" customHeight="1" x14ac:dyDescent="0.25">
      <c r="A67" s="8"/>
    </row>
    <row r="68" spans="1:7" x14ac:dyDescent="0.25">
      <c r="B68" s="64" t="s">
        <v>59</v>
      </c>
      <c r="C68" s="65"/>
      <c r="D68" s="66"/>
    </row>
    <row r="69" spans="1:7" ht="30" x14ac:dyDescent="0.25">
      <c r="B69" s="28" t="s">
        <v>60</v>
      </c>
      <c r="C69" s="12" t="s">
        <v>3</v>
      </c>
      <c r="D69" s="13" t="s">
        <v>4</v>
      </c>
    </row>
    <row r="70" spans="1:7" x14ac:dyDescent="0.25">
      <c r="B70" s="19" t="s">
        <v>56</v>
      </c>
      <c r="C70" s="6">
        <v>258</v>
      </c>
      <c r="D70" s="7">
        <v>1649</v>
      </c>
    </row>
    <row r="71" spans="1:7" x14ac:dyDescent="0.25">
      <c r="B71" s="19" t="s">
        <v>57</v>
      </c>
      <c r="C71" s="6">
        <v>20</v>
      </c>
      <c r="D71" s="7">
        <v>111</v>
      </c>
    </row>
    <row r="72" spans="1:7" x14ac:dyDescent="0.25">
      <c r="B72" s="9" t="s">
        <v>49</v>
      </c>
      <c r="C72" s="43">
        <f>SUM(C70:C71)</f>
        <v>278</v>
      </c>
      <c r="D72" s="44">
        <f>SUM(D69:D71)</f>
        <v>1760</v>
      </c>
      <c r="G72" s="70"/>
    </row>
    <row r="73" spans="1:7" x14ac:dyDescent="0.25">
      <c r="B73" s="55" t="s">
        <v>61</v>
      </c>
      <c r="C73" s="56"/>
      <c r="D73" s="57"/>
    </row>
    <row r="74" spans="1:7" ht="9.75" customHeight="1" x14ac:dyDescent="0.25">
      <c r="A74" s="8"/>
    </row>
    <row r="75" spans="1:7" x14ac:dyDescent="0.25">
      <c r="B75" s="64" t="s">
        <v>59</v>
      </c>
      <c r="C75" s="65"/>
      <c r="D75" s="66"/>
    </row>
    <row r="76" spans="1:7" ht="30" x14ac:dyDescent="0.25">
      <c r="B76" s="28" t="s">
        <v>60</v>
      </c>
      <c r="C76" s="12" t="s">
        <v>3</v>
      </c>
      <c r="D76" s="13" t="s">
        <v>4</v>
      </c>
    </row>
    <row r="77" spans="1:7" x14ac:dyDescent="0.25">
      <c r="B77" s="32" t="s">
        <v>62</v>
      </c>
      <c r="C77" s="33">
        <v>278</v>
      </c>
      <c r="D77" s="34">
        <v>1760</v>
      </c>
      <c r="G77" s="70"/>
    </row>
    <row r="78" spans="1:7" x14ac:dyDescent="0.25">
      <c r="B78" s="9" t="s">
        <v>49</v>
      </c>
      <c r="C78" s="10">
        <f>SUM(C77:C77)</f>
        <v>278</v>
      </c>
      <c r="D78" s="11">
        <f>SUM(D77:D77)</f>
        <v>1760</v>
      </c>
    </row>
    <row r="79" spans="1:7" ht="21" customHeight="1" x14ac:dyDescent="0.25">
      <c r="B79" s="55" t="s">
        <v>61</v>
      </c>
      <c r="C79" s="56"/>
      <c r="D79" s="57"/>
    </row>
    <row r="80" spans="1:7" ht="9.75" customHeight="1" x14ac:dyDescent="0.25">
      <c r="A80" s="8"/>
    </row>
    <row r="81" spans="1:7" ht="30.75" customHeight="1" x14ac:dyDescent="0.25">
      <c r="B81" s="9" t="s">
        <v>39</v>
      </c>
      <c r="C81" s="13" t="s">
        <v>63</v>
      </c>
    </row>
    <row r="82" spans="1:7" x14ac:dyDescent="0.25">
      <c r="B82" s="45" t="s">
        <v>41</v>
      </c>
      <c r="C82" s="34">
        <v>5889</v>
      </c>
      <c r="D82" s="35"/>
      <c r="E82" s="35"/>
      <c r="F82" s="35"/>
      <c r="G82" s="35"/>
    </row>
    <row r="83" spans="1:7" x14ac:dyDescent="0.25">
      <c r="B83" s="46" t="s">
        <v>42</v>
      </c>
      <c r="C83" s="34">
        <v>1396</v>
      </c>
      <c r="D83" s="35"/>
      <c r="E83" s="35"/>
      <c r="F83" s="35"/>
      <c r="G83" s="35"/>
    </row>
    <row r="84" spans="1:7" x14ac:dyDescent="0.25">
      <c r="B84" s="46" t="s">
        <v>43</v>
      </c>
      <c r="C84" s="34">
        <v>1836</v>
      </c>
      <c r="D84" s="35"/>
      <c r="E84" s="35"/>
      <c r="F84" s="35"/>
      <c r="G84" s="35"/>
    </row>
    <row r="85" spans="1:7" x14ac:dyDescent="0.25">
      <c r="B85" s="46" t="s">
        <v>44</v>
      </c>
      <c r="C85" s="34">
        <v>102</v>
      </c>
      <c r="D85" s="35"/>
      <c r="E85" s="35"/>
      <c r="F85" s="35"/>
      <c r="G85" s="35"/>
    </row>
    <row r="86" spans="1:7" x14ac:dyDescent="0.25">
      <c r="B86" s="47" t="s">
        <v>45</v>
      </c>
      <c r="C86" s="40">
        <v>238</v>
      </c>
      <c r="D86" s="35"/>
      <c r="E86" s="35"/>
      <c r="F86" s="35"/>
      <c r="G86" s="35"/>
    </row>
    <row r="87" spans="1:7" x14ac:dyDescent="0.25">
      <c r="B87" s="48" t="s">
        <v>22</v>
      </c>
      <c r="C87" s="44">
        <f>SUM(C82:C86)</f>
        <v>9461</v>
      </c>
      <c r="D87" s="35"/>
      <c r="E87" s="35"/>
      <c r="F87" s="35"/>
      <c r="G87" s="35"/>
    </row>
    <row r="88" spans="1:7" x14ac:dyDescent="0.25">
      <c r="B88" s="46" t="s">
        <v>46</v>
      </c>
      <c r="C88" s="34">
        <v>169</v>
      </c>
      <c r="D88" s="35"/>
      <c r="E88" s="35"/>
      <c r="F88" s="35"/>
      <c r="G88" s="35"/>
    </row>
    <row r="89" spans="1:7" x14ac:dyDescent="0.25">
      <c r="B89" s="46" t="s">
        <v>47</v>
      </c>
      <c r="C89" s="34">
        <v>24</v>
      </c>
      <c r="D89" s="35"/>
      <c r="E89" s="35"/>
      <c r="F89" s="35"/>
      <c r="G89" s="35"/>
    </row>
    <row r="90" spans="1:7" x14ac:dyDescent="0.25">
      <c r="B90" s="48" t="s">
        <v>48</v>
      </c>
      <c r="C90" s="44">
        <f>SUM(C88:C89)</f>
        <v>193</v>
      </c>
      <c r="D90" s="35"/>
      <c r="E90" s="35"/>
      <c r="F90" s="35"/>
      <c r="G90" s="35"/>
    </row>
    <row r="91" spans="1:7" x14ac:dyDescent="0.25">
      <c r="B91" s="49" t="s">
        <v>49</v>
      </c>
      <c r="C91" s="50">
        <f>C87+C90</f>
        <v>9654</v>
      </c>
      <c r="D91" s="35"/>
      <c r="E91" s="35"/>
      <c r="F91" s="35"/>
      <c r="G91" s="35"/>
    </row>
    <row r="92" spans="1:7" x14ac:dyDescent="0.25">
      <c r="B92" s="58" t="s">
        <v>64</v>
      </c>
      <c r="C92" s="59"/>
      <c r="D92" s="51"/>
      <c r="E92" s="35"/>
      <c r="F92" s="35"/>
      <c r="G92" s="35"/>
    </row>
    <row r="93" spans="1:7" ht="37.5" customHeight="1" x14ac:dyDescent="0.25">
      <c r="B93" s="60" t="s">
        <v>65</v>
      </c>
      <c r="C93" s="61"/>
      <c r="D93" s="52"/>
      <c r="E93" s="35"/>
      <c r="F93" s="35"/>
      <c r="G93" s="35"/>
    </row>
    <row r="94" spans="1:7" ht="9.75" customHeight="1" x14ac:dyDescent="0.25">
      <c r="A94" s="8"/>
      <c r="B94" s="35"/>
      <c r="C94" s="35"/>
      <c r="D94" s="35"/>
      <c r="E94" s="35"/>
      <c r="F94" s="35"/>
      <c r="G94" s="35"/>
    </row>
    <row r="95" spans="1:7" x14ac:dyDescent="0.25">
      <c r="B95" s="53" t="s">
        <v>66</v>
      </c>
      <c r="C95" s="54" t="s">
        <v>67</v>
      </c>
      <c r="D95" s="35"/>
      <c r="E95" s="35"/>
      <c r="F95" s="35"/>
      <c r="G95" s="35"/>
    </row>
    <row r="96" spans="1:7" x14ac:dyDescent="0.25">
      <c r="B96" s="45" t="s">
        <v>1</v>
      </c>
      <c r="C96" s="39">
        <v>8972</v>
      </c>
      <c r="D96" s="35"/>
      <c r="E96" s="35"/>
      <c r="F96" s="35"/>
      <c r="G96" s="35"/>
    </row>
    <row r="97" spans="2:7" x14ac:dyDescent="0.25">
      <c r="B97" s="46" t="s">
        <v>68</v>
      </c>
      <c r="C97" s="34">
        <v>169</v>
      </c>
      <c r="D97" s="35"/>
      <c r="E97" s="35"/>
      <c r="F97" s="35"/>
      <c r="G97" s="35"/>
    </row>
    <row r="98" spans="2:7" x14ac:dyDescent="0.25">
      <c r="B98" s="47" t="s">
        <v>69</v>
      </c>
      <c r="C98" s="34">
        <v>24</v>
      </c>
      <c r="D98" s="35"/>
      <c r="E98" s="35"/>
      <c r="F98" s="35"/>
      <c r="G98" s="35"/>
    </row>
    <row r="99" spans="2:7" ht="19.5" customHeight="1" x14ac:dyDescent="0.25">
      <c r="B99" s="48" t="s">
        <v>70</v>
      </c>
      <c r="C99" s="44">
        <f>SUM(C96:C98)</f>
        <v>9165</v>
      </c>
      <c r="D99" s="35"/>
      <c r="E99" s="35"/>
      <c r="F99" s="35"/>
      <c r="G99" s="35"/>
    </row>
    <row r="101" spans="2:7" x14ac:dyDescent="0.25">
      <c r="B101" s="1" t="s">
        <v>74</v>
      </c>
    </row>
    <row r="106" spans="2:7" x14ac:dyDescent="0.25">
      <c r="B106" s="21" t="s">
        <v>71</v>
      </c>
    </row>
    <row r="107" spans="2:7" x14ac:dyDescent="0.25">
      <c r="B107" s="21" t="s">
        <v>72</v>
      </c>
    </row>
  </sheetData>
  <mergeCells count="21">
    <mergeCell ref="B58:D58"/>
    <mergeCell ref="B2:D2"/>
    <mergeCell ref="B3:D3"/>
    <mergeCell ref="B23:D23"/>
    <mergeCell ref="B24:D24"/>
    <mergeCell ref="B26:D26"/>
    <mergeCell ref="B32:D32"/>
    <mergeCell ref="B33:D33"/>
    <mergeCell ref="B35:D35"/>
    <mergeCell ref="B43:D43"/>
    <mergeCell ref="B44:D44"/>
    <mergeCell ref="B46:D46"/>
    <mergeCell ref="B79:D79"/>
    <mergeCell ref="B92:C92"/>
    <mergeCell ref="B93:C93"/>
    <mergeCell ref="B59:D59"/>
    <mergeCell ref="B61:D61"/>
    <mergeCell ref="B66:D66"/>
    <mergeCell ref="B68:D68"/>
    <mergeCell ref="B73:D73"/>
    <mergeCell ref="B75:D75"/>
  </mergeCells>
  <printOptions horizontalCentered="1"/>
  <pageMargins left="0.59055118110236227" right="0.59055118110236227" top="1.1811023622047245" bottom="0.78740157480314965" header="0.31496062992125984" footer="0.31496062992125984"/>
  <pageSetup paperSize="9" scale="76" fitToHeight="0" orientation="portrait" horizontalDpi="300" verticalDpi="300" r:id="rId1"/>
  <headerFooter>
    <oddHeader>&amp;C&amp;G</oddHeader>
    <oddFooter>&amp;C&amp;G</oddFooter>
  </headerFooter>
  <rowBreaks count="1" manualBreakCount="1">
    <brk id="53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Integrado 2021</vt:lpstr>
      <vt:lpstr>'Relatório Integrado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Pinheiro Alves</dc:creator>
  <cp:lastModifiedBy>Sandy Pinheiro Alves</cp:lastModifiedBy>
  <dcterms:created xsi:type="dcterms:W3CDTF">2022-01-27T00:48:24Z</dcterms:created>
  <dcterms:modified xsi:type="dcterms:W3CDTF">2022-01-28T22:09:10Z</dcterms:modified>
</cp:coreProperties>
</file>